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תיק" state="visible" r:id="rId4"/>
  </sheets>
  <calcPr calcId="171027" fullCalcOnLoad="1"/>
</workbook>
</file>

<file path=xl/sharedStrings.xml><?xml version="1.0" encoding="utf-8"?>
<sst xmlns="http://schemas.openxmlformats.org/spreadsheetml/2006/main" count="68" uniqueCount="21">
  <si>
    <t>MSL · עוקב תיק השקעות</t>
  </si>
  <si>
    <t>מלאו את ההחזקות בשורות — העלות, השווי, הרווח והמשקל בתיק מחושבים לבד.</t>
  </si>
  <si>
    <t>כלי חינמי מבית MSL · AI עובד בשבילך, בעברית</t>
  </si>
  <si>
    <t>תשואה כוללת</t>
  </si>
  <si>
    <t>סך עלות</t>
  </si>
  <si>
    <t>סך שווי</t>
  </si>
  <si>
    <t>נייר / קרן</t>
  </si>
  <si>
    <t>כמות</t>
  </si>
  <si>
    <t>מחיר קנייה (₪)</t>
  </si>
  <si>
    <t>מחיר נוכחי (₪)</t>
  </si>
  <si>
    <t>עלות (₪)</t>
  </si>
  <si>
    <t>שווי נוכחי (₪)</t>
  </si>
  <si>
    <t>רווח/הפסד (₪)</t>
  </si>
  <si>
    <t>תשואה %</t>
  </si>
  <si>
    <t>משקל בתיק %</t>
  </si>
  <si>
    <t>קרן מחקה S&amp;P 500</t>
  </si>
  <si>
    <t>אג"ח ממשלתי שקלי</t>
  </si>
  <si>
    <t>מניית בנק לאומי (LUMI)</t>
  </si>
  <si>
    <t/>
  </si>
  <si>
    <t>סך הכל</t>
  </si>
  <si>
    <t>אומדן בלבד, לא ייעוץ השקעה. הזן מחירים נוכחיים ידנית. תשואה כוללת אינה כוללת דיבידנדים, מס או עמלות.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</si>
</sst>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&quot; ₪&quot;"/>
  </numFmts>
  <fonts count="12" x14ac:knownFonts="1">
    <font>
      <color theme="1"/>
      <family val="2"/>
      <scheme val="minor"/>
      <sz val="11"/>
      <name val="Calibri"/>
    </font>
    <font>
      <b/>
      <color rgb="FFFFFFFF"/>
      <sz val="20"/>
      <name val="Arial"/>
    </font>
    <font>
      <color rgb="FFF6EFE2"/>
      <sz val="11"/>
      <name val="Arial"/>
    </font>
    <font>
      <b/>
      <color rgb="FF06142B"/>
      <sz val="10"/>
      <name val="Arial"/>
    </font>
    <font>
      <b/>
      <color rgb="FFF6EFE2"/>
      <sz val="12"/>
      <name val="Arial"/>
    </font>
    <font>
      <b/>
      <color rgb="FFD4A04A"/>
      <sz val="42"/>
      <name val="Arial"/>
    </font>
    <font>
      <color rgb="FF1F2937"/>
      <sz val="11"/>
      <name val="Arial"/>
    </font>
    <font>
      <b/>
      <color rgb="FF06142B"/>
      <sz val="24"/>
      <name val="Arial"/>
    </font>
    <font>
      <b/>
      <color rgb="FFFFFFFF"/>
      <sz val="11"/>
      <name val="Arial"/>
    </font>
    <font>
      <b/>
      <color rgb="FF1F2937"/>
      <sz val="11"/>
      <name val="Arial"/>
    </font>
    <font>
      <color rgb="FF1F2937"/>
      <sz val="10"/>
      <name val="Arial"/>
    </font>
    <font>
      <i/>
      <color rgb="FF5F6773"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06142B"/>
      </patternFill>
    </fill>
    <fill>
      <patternFill patternType="solid">
        <fgColor rgb="FF0B1E3F"/>
      </patternFill>
    </fill>
    <fill>
      <patternFill patternType="solid">
        <fgColor rgb="FFD4A04A"/>
      </patternFill>
    </fill>
    <fill>
      <patternFill patternType="solid">
        <fgColor rgb="FFFFFFFF"/>
      </patternFill>
    </fill>
    <fill>
      <patternFill patternType="solid">
        <fgColor rgb="FFFCEFD2"/>
      </patternFill>
    </fill>
  </fills>
  <borders count="2">
    <border>
      <left/>
      <right/>
      <top/>
      <bottom/>
      <diagonal/>
    </border>
    <border>
      <left style="thin">
        <color rgb="FFD4A04A"/>
      </left>
      <right style="thin">
        <color rgb="FFD4A04A"/>
      </right>
      <top style="thin">
        <color rgb="FFD4A04A"/>
      </top>
      <bottom style="thin">
        <color rgb="FFD4A04A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right" vertical="center"/>
    </xf>
    <xf numFmtId="165" fontId="7" fillId="5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5" fontId="9" fillId="6" borderId="1" xfId="0" applyNumberFormat="1" applyFont="1" applyFill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 rightToLeft="1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5" width="15" customWidth="1"/>
    <col min="6" max="7" width="16" customWidth="1"/>
    <col min="8" max="8" width="11" customWidth="1"/>
    <col min="9" max="9" width="12" customWidth="1"/>
  </cols>
  <sheetData>
    <row r="1" ht="34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56" customHeight="1" spans="1:9" x14ac:dyDescent="0.25">
      <c r="A4" s="4" t="s">
        <v>3</v>
      </c>
      <c r="B4" s="4"/>
      <c r="C4" s="4"/>
      <c r="D4" s="4"/>
      <c r="E4" s="4"/>
      <c r="F4" s="4"/>
      <c r="G4" s="5">
        <f>H23</f>
      </c>
      <c r="H4" s="5"/>
      <c r="I4" s="5"/>
    </row>
    <row r="5" ht="34" customHeight="1" spans="1:9" x14ac:dyDescent="0.25">
      <c r="A5" s="6" t="s">
        <v>4</v>
      </c>
      <c r="B5" s="6"/>
      <c r="C5" s="7">
        <f>E23</f>
      </c>
      <c r="D5" s="7"/>
      <c r="E5" s="6" t="s">
        <v>5</v>
      </c>
      <c r="F5" s="6"/>
      <c r="G5" s="7">
        <f>F23</f>
      </c>
      <c r="H5" s="7"/>
      <c r="I5" s="7"/>
    </row>
    <row r="7" spans="1:9" x14ac:dyDescent="0.25">
      <c r="A7" s="8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  <c r="H7" s="8" t="s">
        <v>13</v>
      </c>
      <c r="I7" s="8" t="s">
        <v>14</v>
      </c>
    </row>
    <row r="8" spans="1:9" x14ac:dyDescent="0.25">
      <c r="A8" s="9" t="s">
        <v>15</v>
      </c>
      <c r="B8" s="9">
        <v>100</v>
      </c>
      <c r="C8" s="10">
        <v>150</v>
      </c>
      <c r="D8" s="10">
        <v>185</v>
      </c>
      <c r="E8" s="11">
        <f>IF(B8="","",B8*C8)</f>
      </c>
      <c r="F8" s="11">
        <f>IF(B8="","",B8*D8)</f>
      </c>
      <c r="G8" s="11">
        <f>IF(B8="","",F8-E8)</f>
      </c>
      <c r="H8" s="12">
        <f>IF(OR(B8="",E8=0),"",G8/E8)</f>
      </c>
      <c r="I8" s="12">
        <f>IF(OR(F8="",$F$23=0),"",F8/$F$23)</f>
      </c>
    </row>
    <row r="9" spans="1:9" x14ac:dyDescent="0.25">
      <c r="A9" s="9" t="s">
        <v>16</v>
      </c>
      <c r="B9" s="9">
        <v>200</v>
      </c>
      <c r="C9" s="10">
        <v>100</v>
      </c>
      <c r="D9" s="10">
        <v>98</v>
      </c>
      <c r="E9" s="11">
        <f>IF(B9="","",B9*C9)</f>
      </c>
      <c r="F9" s="11">
        <f>IF(B9="","",B9*D9)</f>
      </c>
      <c r="G9" s="11">
        <f>IF(B9="","",F9-E9)</f>
      </c>
      <c r="H9" s="12">
        <f>IF(OR(B9="",E9=0),"",G9/E9)</f>
      </c>
      <c r="I9" s="12">
        <f>IF(OR(F9="",$F$23=0),"",F9/$F$23)</f>
      </c>
    </row>
    <row r="10" spans="1:9" x14ac:dyDescent="0.25">
      <c r="A10" s="9" t="s">
        <v>17</v>
      </c>
      <c r="B10" s="9">
        <v>50</v>
      </c>
      <c r="C10" s="10">
        <v>28</v>
      </c>
      <c r="D10" s="10">
        <v>34</v>
      </c>
      <c r="E10" s="11">
        <f>IF(B10="","",B10*C10)</f>
      </c>
      <c r="F10" s="11">
        <f>IF(B10="","",B10*D10)</f>
      </c>
      <c r="G10" s="11">
        <f>IF(B10="","",F10-E10)</f>
      </c>
      <c r="H10" s="12">
        <f>IF(OR(B10="",E10=0),"",G10/E10)</f>
      </c>
      <c r="I10" s="12">
        <f>IF(OR(F10="",$F$23=0),"",F10/$F$23)</f>
      </c>
    </row>
    <row r="11" spans="1:9" x14ac:dyDescent="0.25">
      <c r="A11" s="9" t="s">
        <v>18</v>
      </c>
      <c r="B11" s="9" t="s">
        <v>18</v>
      </c>
      <c r="C11" s="10" t="s">
        <v>18</v>
      </c>
      <c r="D11" s="10" t="s">
        <v>18</v>
      </c>
      <c r="E11" s="11">
        <f>IF(B11="","",B11*C11)</f>
      </c>
      <c r="F11" s="11">
        <f>IF(B11="","",B11*D11)</f>
      </c>
      <c r="G11" s="11">
        <f>IF(B11="","",F11-E11)</f>
      </c>
      <c r="H11" s="12">
        <f>IF(OR(B11="",E11=0),"",G11/E11)</f>
      </c>
      <c r="I11" s="12">
        <f>IF(OR(F11="",$F$23=0),"",F11/$F$23)</f>
      </c>
    </row>
    <row r="12" spans="1:9" x14ac:dyDescent="0.25">
      <c r="A12" s="9" t="s">
        <v>18</v>
      </c>
      <c r="B12" s="9" t="s">
        <v>18</v>
      </c>
      <c r="C12" s="10" t="s">
        <v>18</v>
      </c>
      <c r="D12" s="10" t="s">
        <v>18</v>
      </c>
      <c r="E12" s="11">
        <f>IF(B12="","",B12*C12)</f>
      </c>
      <c r="F12" s="11">
        <f>IF(B12="","",B12*D12)</f>
      </c>
      <c r="G12" s="11">
        <f>IF(B12="","",F12-E12)</f>
      </c>
      <c r="H12" s="12">
        <f>IF(OR(B12="",E12=0),"",G12/E12)</f>
      </c>
      <c r="I12" s="12">
        <f>IF(OR(F12="",$F$23=0),"",F12/$F$23)</f>
      </c>
    </row>
    <row r="13" spans="1:9" x14ac:dyDescent="0.25">
      <c r="A13" s="9" t="s">
        <v>18</v>
      </c>
      <c r="B13" s="9" t="s">
        <v>18</v>
      </c>
      <c r="C13" s="10" t="s">
        <v>18</v>
      </c>
      <c r="D13" s="10" t="s">
        <v>18</v>
      </c>
      <c r="E13" s="11">
        <f>IF(B13="","",B13*C13)</f>
      </c>
      <c r="F13" s="11">
        <f>IF(B13="","",B13*D13)</f>
      </c>
      <c r="G13" s="11">
        <f>IF(B13="","",F13-E13)</f>
      </c>
      <c r="H13" s="12">
        <f>IF(OR(B13="",E13=0),"",G13/E13)</f>
      </c>
      <c r="I13" s="12">
        <f>IF(OR(F13="",$F$23=0),"",F13/$F$23)</f>
      </c>
    </row>
    <row r="14" spans="1:9" x14ac:dyDescent="0.25">
      <c r="A14" s="9" t="s">
        <v>18</v>
      </c>
      <c r="B14" s="9" t="s">
        <v>18</v>
      </c>
      <c r="C14" s="10" t="s">
        <v>18</v>
      </c>
      <c r="D14" s="10" t="s">
        <v>18</v>
      </c>
      <c r="E14" s="11">
        <f>IF(B14="","",B14*C14)</f>
      </c>
      <c r="F14" s="11">
        <f>IF(B14="","",B14*D14)</f>
      </c>
      <c r="G14" s="11">
        <f>IF(B14="","",F14-E14)</f>
      </c>
      <c r="H14" s="12">
        <f>IF(OR(B14="",E14=0),"",G14/E14)</f>
      </c>
      <c r="I14" s="12">
        <f>IF(OR(F14="",$F$23=0),"",F14/$F$23)</f>
      </c>
    </row>
    <row r="15" spans="1:9" x14ac:dyDescent="0.25">
      <c r="A15" s="9" t="s">
        <v>18</v>
      </c>
      <c r="B15" s="9" t="s">
        <v>18</v>
      </c>
      <c r="C15" s="10" t="s">
        <v>18</v>
      </c>
      <c r="D15" s="10" t="s">
        <v>18</v>
      </c>
      <c r="E15" s="11">
        <f>IF(B15="","",B15*C15)</f>
      </c>
      <c r="F15" s="11">
        <f>IF(B15="","",B15*D15)</f>
      </c>
      <c r="G15" s="11">
        <f>IF(B15="","",F15-E15)</f>
      </c>
      <c r="H15" s="12">
        <f>IF(OR(B15="",E15=0),"",G15/E15)</f>
      </c>
      <c r="I15" s="12">
        <f>IF(OR(F15="",$F$23=0),"",F15/$F$23)</f>
      </c>
    </row>
    <row r="16" spans="1:9" x14ac:dyDescent="0.25">
      <c r="A16" s="9" t="s">
        <v>18</v>
      </c>
      <c r="B16" s="9" t="s">
        <v>18</v>
      </c>
      <c r="C16" s="10" t="s">
        <v>18</v>
      </c>
      <c r="D16" s="10" t="s">
        <v>18</v>
      </c>
      <c r="E16" s="11">
        <f>IF(B16="","",B16*C16)</f>
      </c>
      <c r="F16" s="11">
        <f>IF(B16="","",B16*D16)</f>
      </c>
      <c r="G16" s="11">
        <f>IF(B16="","",F16-E16)</f>
      </c>
      <c r="H16" s="12">
        <f>IF(OR(B16="",E16=0),"",G16/E16)</f>
      </c>
      <c r="I16" s="12">
        <f>IF(OR(F16="",$F$23=0),"",F16/$F$23)</f>
      </c>
    </row>
    <row r="17" spans="1:9" x14ac:dyDescent="0.25">
      <c r="A17" s="9" t="s">
        <v>18</v>
      </c>
      <c r="B17" s="9" t="s">
        <v>18</v>
      </c>
      <c r="C17" s="10" t="s">
        <v>18</v>
      </c>
      <c r="D17" s="10" t="s">
        <v>18</v>
      </c>
      <c r="E17" s="11">
        <f>IF(B17="","",B17*C17)</f>
      </c>
      <c r="F17" s="11">
        <f>IF(B17="","",B17*D17)</f>
      </c>
      <c r="G17" s="11">
        <f>IF(B17="","",F17-E17)</f>
      </c>
      <c r="H17" s="12">
        <f>IF(OR(B17="",E17=0),"",G17/E17)</f>
      </c>
      <c r="I17" s="12">
        <f>IF(OR(F17="",$F$23=0),"",F17/$F$23)</f>
      </c>
    </row>
    <row r="18" spans="1:9" x14ac:dyDescent="0.25">
      <c r="A18" s="9" t="s">
        <v>18</v>
      </c>
      <c r="B18" s="9" t="s">
        <v>18</v>
      </c>
      <c r="C18" s="10" t="s">
        <v>18</v>
      </c>
      <c r="D18" s="10" t="s">
        <v>18</v>
      </c>
      <c r="E18" s="11">
        <f>IF(B18="","",B18*C18)</f>
      </c>
      <c r="F18" s="11">
        <f>IF(B18="","",B18*D18)</f>
      </c>
      <c r="G18" s="11">
        <f>IF(B18="","",F18-E18)</f>
      </c>
      <c r="H18" s="12">
        <f>IF(OR(B18="",E18=0),"",G18/E18)</f>
      </c>
      <c r="I18" s="12">
        <f>IF(OR(F18="",$F$23=0),"",F18/$F$23)</f>
      </c>
    </row>
    <row r="19" spans="1:9" x14ac:dyDescent="0.25">
      <c r="A19" s="9" t="s">
        <v>18</v>
      </c>
      <c r="B19" s="9" t="s">
        <v>18</v>
      </c>
      <c r="C19" s="10" t="s">
        <v>18</v>
      </c>
      <c r="D19" s="10" t="s">
        <v>18</v>
      </c>
      <c r="E19" s="11">
        <f>IF(B19="","",B19*C19)</f>
      </c>
      <c r="F19" s="11">
        <f>IF(B19="","",B19*D19)</f>
      </c>
      <c r="G19" s="11">
        <f>IF(B19="","",F19-E19)</f>
      </c>
      <c r="H19" s="12">
        <f>IF(OR(B19="",E19=0),"",G19/E19)</f>
      </c>
      <c r="I19" s="12">
        <f>IF(OR(F19="",$F$23=0),"",F19/$F$23)</f>
      </c>
    </row>
    <row r="20" spans="1:9" x14ac:dyDescent="0.25">
      <c r="A20" s="9" t="s">
        <v>18</v>
      </c>
      <c r="B20" s="9" t="s">
        <v>18</v>
      </c>
      <c r="C20" s="10" t="s">
        <v>18</v>
      </c>
      <c r="D20" s="10" t="s">
        <v>18</v>
      </c>
      <c r="E20" s="11">
        <f>IF(B20="","",B20*C20)</f>
      </c>
      <c r="F20" s="11">
        <f>IF(B20="","",B20*D20)</f>
      </c>
      <c r="G20" s="11">
        <f>IF(B20="","",F20-E20)</f>
      </c>
      <c r="H20" s="12">
        <f>IF(OR(B20="",E20=0),"",G20/E20)</f>
      </c>
      <c r="I20" s="12">
        <f>IF(OR(F20="",$F$23=0),"",F20/$F$23)</f>
      </c>
    </row>
    <row r="21" spans="1:9" x14ac:dyDescent="0.25">
      <c r="A21" s="9" t="s">
        <v>18</v>
      </c>
      <c r="B21" s="9" t="s">
        <v>18</v>
      </c>
      <c r="C21" s="10" t="s">
        <v>18</v>
      </c>
      <c r="D21" s="10" t="s">
        <v>18</v>
      </c>
      <c r="E21" s="11">
        <f>IF(B21="","",B21*C21)</f>
      </c>
      <c r="F21" s="11">
        <f>IF(B21="","",B21*D21)</f>
      </c>
      <c r="G21" s="11">
        <f>IF(B21="","",F21-E21)</f>
      </c>
      <c r="H21" s="12">
        <f>IF(OR(B21="",E21=0),"",G21/E21)</f>
      </c>
      <c r="I21" s="12">
        <f>IF(OR(F21="",$F$23=0),"",F21/$F$23)</f>
      </c>
    </row>
    <row r="22" spans="1:9" x14ac:dyDescent="0.25">
      <c r="A22" s="9" t="s">
        <v>18</v>
      </c>
      <c r="B22" s="9" t="s">
        <v>18</v>
      </c>
      <c r="C22" s="10" t="s">
        <v>18</v>
      </c>
      <c r="D22" s="10" t="s">
        <v>18</v>
      </c>
      <c r="E22" s="11">
        <f>IF(B22="","",B22*C22)</f>
      </c>
      <c r="F22" s="11">
        <f>IF(B22="","",B22*D22)</f>
      </c>
      <c r="G22" s="11">
        <f>IF(B22="","",F22-E22)</f>
      </c>
      <c r="H22" s="12">
        <f>IF(OR(B22="",E22=0),"",G22/E22)</f>
      </c>
      <c r="I22" s="12">
        <f>IF(OR(F22="",$F$23=0),"",F22/$F$23)</f>
      </c>
    </row>
    <row r="23" spans="1:9" x14ac:dyDescent="0.25">
      <c r="A23" s="8" t="s">
        <v>19</v>
      </c>
      <c r="B23" s="8"/>
      <c r="C23" s="8"/>
      <c r="D23" s="8"/>
      <c r="E23" s="13">
        <f>SUM(E8:E22)</f>
      </c>
      <c r="F23" s="13">
        <f>SUM(F8:F22)</f>
      </c>
      <c r="G23" s="13">
        <f>F23-E23</f>
      </c>
      <c r="H23" s="14">
        <f>IF(E23=0,"",G23/E23)</f>
      </c>
      <c r="I23" s="14">
        <f>IF(F23=0,"",SUM(I8:I22))</f>
      </c>
    </row>
    <row r="25" spans="1:9" x14ac:dyDescent="0.25">
      <c r="A25" s="15" t="s">
        <v>20</v>
      </c>
      <c r="B25" s="15"/>
      <c r="C25" s="15"/>
      <c r="D25" s="15"/>
      <c r="E25" s="15"/>
      <c r="F25" s="15"/>
      <c r="G25" s="15"/>
      <c r="H25" s="15"/>
      <c r="I25" s="15"/>
    </row>
  </sheetData>
  <mergeCells count="10">
    <mergeCell ref="A1:I1"/>
    <mergeCell ref="A2:I2"/>
    <mergeCell ref="A3:I3"/>
    <mergeCell ref="A4:F4"/>
    <mergeCell ref="G4:I4"/>
    <mergeCell ref="A5:B5"/>
    <mergeCell ref="C5:D5"/>
    <mergeCell ref="E5:F5"/>
    <mergeCell ref="G5:I5"/>
    <mergeCell ref="A25:I2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תיק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2026-07-06T00:45:51Z</dcterms:created>
  <dcterms:modified xsi:type="dcterms:W3CDTF">2026-07-06T00:45:51Z</dcterms:modified>
</cp:coreProperties>
</file>